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<sst xmlns="http://schemas.openxmlformats.org/spreadsheetml/2006/main" count="50" uniqueCount="45">
  <si>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</si>
  <si>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</si>
  <si>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</si>
  <si>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</si>
  <si>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</si>
  <si>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</si>
  <si>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</si>
  <si>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Итого за месяц</t>
  </si>
  <si>
    <t>Итого за 6 мес.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</si>
  <si>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</si>
  <si>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</si>
  <si>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</si>
  <si>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</si>
  <si>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</si>
  <si>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</si>
  <si>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</si>
  <si>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</si>
  <si>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</si>
  <si>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</si>
  <si>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</si>
  <si>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</si>
  <si>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</si>
  <si>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</si>
  <si>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</si>
  <si>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</si>
  <si>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</si>
  <si>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</si>
  <si>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</si>
  <si>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</si>
  <si>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</si>
  <si>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</si>
  <si>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</si>
  <si>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</si>
  <si>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</si>
  <si>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</si>
  <si>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долг на 01.07.2014г</t>
  </si>
  <si>
    <t>итого израсходованно за 2е полугодие 2014г</t>
  </si>
  <si>
    <t xml:space="preserve">Остаток ден. средств на по плану 01.01.15г </t>
  </si>
  <si>
    <t>Июль   - Декабрь  2014 года тариф 6,41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</si>
  <si>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</si>
  <si>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</si>
  <si>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</si>
  <si>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</si>
  <si>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1.07.2014г</t>
  </si>
  <si>
    <t>ул.Ленина      д.31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</si>
</sst>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30" zoomScaleNormal="130" zoomScalePageLayoutView="0" workbookViewId="0" topLeftCell="A37">
      <selection activeCell="I53" sqref="I53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bestFit="1" customWidth="1"/>
    <col min="10" max="12" width="9.28125" style="0" customWidth="1"/>
    <col min="13" max="13" width="9.1406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38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1</v>
      </c>
      <c r="B7" s="34" t="s">
        <v>2</v>
      </c>
      <c r="C7" s="34" t="s">
        <v>3</v>
      </c>
      <c r="D7" s="34"/>
      <c r="E7" s="34"/>
      <c r="F7" s="34"/>
      <c r="G7" s="34"/>
      <c r="H7" s="34" t="s">
        <v>4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43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34</v>
      </c>
      <c r="N8" s="5" t="s">
        <v>36</v>
      </c>
      <c r="O8" s="4" t="s">
        <v>37</v>
      </c>
    </row>
    <row r="9" spans="1:15" ht="16.5" thickBot="1">
      <c r="A9" s="6">
        <v>1</v>
      </c>
      <c r="B9" s="7" t="s">
        <v>9</v>
      </c>
      <c r="C9" s="8">
        <v>0</v>
      </c>
      <c r="D9" s="9">
        <v>0.96</v>
      </c>
      <c r="E9" s="10">
        <f>B64</f>
        <v>771.9300000000001</v>
      </c>
      <c r="F9" s="11">
        <f>E9*D9</f>
        <v>741.0528</v>
      </c>
      <c r="G9" s="11">
        <f>F9*6</f>
        <v>4446.3168000000005</v>
      </c>
      <c r="H9" s="11">
        <f>E9*D9</f>
        <v>741.0528</v>
      </c>
      <c r="I9" s="12">
        <f>E9*D9</f>
        <v>741.0528</v>
      </c>
      <c r="J9" s="12">
        <f>E9*D9</f>
        <v>741.0528</v>
      </c>
      <c r="K9" s="12">
        <f>E9*D9</f>
        <v>741.0528</v>
      </c>
      <c r="L9" s="12">
        <f>E9*D9</f>
        <v>741.0528</v>
      </c>
      <c r="M9" s="12">
        <f>E9*D9</f>
        <v>741.0528</v>
      </c>
      <c r="N9" s="11">
        <f>SUM(H9:M9)</f>
        <v>4446.3168000000005</v>
      </c>
      <c r="O9" s="11">
        <f>C9+G9-N9</f>
        <v>0</v>
      </c>
    </row>
    <row r="10" spans="1:15" ht="32.25" thickBot="1">
      <c r="A10" s="6">
        <v>2</v>
      </c>
      <c r="B10" s="7" t="s">
        <v>27</v>
      </c>
      <c r="C10" s="8">
        <v>0</v>
      </c>
      <c r="D10" s="9">
        <v>0.57</v>
      </c>
      <c r="E10" s="10">
        <f>B64</f>
        <v>771.9300000000001</v>
      </c>
      <c r="F10" s="11">
        <f>E10*D10</f>
        <v>440.0001</v>
      </c>
      <c r="G10" s="11">
        <f aca="true" t="shared" si="0" ref="G10:G16">F10*6</f>
        <v>2640.0006</v>
      </c>
      <c r="H10" s="11">
        <f aca="true" t="shared" si="1" ref="H10:H16">E10*D10</f>
        <v>440.0001</v>
      </c>
      <c r="I10" s="12">
        <f aca="true" t="shared" si="2" ref="I10:I16">E10*D10</f>
        <v>440.0001</v>
      </c>
      <c r="J10" s="12">
        <f aca="true" t="shared" si="3" ref="J10:J16">E10*D10</f>
        <v>440.0001</v>
      </c>
      <c r="K10" s="12">
        <f aca="true" t="shared" si="4" ref="K10:K16">E10*D10</f>
        <v>440.0001</v>
      </c>
      <c r="L10" s="12">
        <f aca="true" t="shared" si="5" ref="L10:L16">E10*D10</f>
        <v>440.0001</v>
      </c>
      <c r="M10" s="12">
        <f aca="true" t="shared" si="6" ref="M10:M16">E10*D10</f>
        <v>440.0001</v>
      </c>
      <c r="N10" s="11">
        <f aca="true" t="shared" si="7" ref="N10:N16">SUM(H10:M10)</f>
        <v>2640.0006000000003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10</v>
      </c>
      <c r="C11" s="8">
        <v>0</v>
      </c>
      <c r="D11" s="9">
        <v>0.8</v>
      </c>
      <c r="E11" s="10">
        <f>B64</f>
        <v>771.9300000000001</v>
      </c>
      <c r="F11" s="11">
        <f aca="true" t="shared" si="9" ref="F11:F16">E11*D11</f>
        <v>617.5440000000001</v>
      </c>
      <c r="G11" s="11">
        <f t="shared" si="0"/>
        <v>3705.2640000000006</v>
      </c>
      <c r="H11" s="11">
        <f t="shared" si="1"/>
        <v>617.5440000000001</v>
      </c>
      <c r="I11" s="12">
        <f t="shared" si="2"/>
        <v>617.5440000000001</v>
      </c>
      <c r="J11" s="12">
        <f t="shared" si="3"/>
        <v>617.5440000000001</v>
      </c>
      <c r="K11" s="12">
        <f t="shared" si="4"/>
        <v>617.5440000000001</v>
      </c>
      <c r="L11" s="12">
        <f t="shared" si="5"/>
        <v>617.5440000000001</v>
      </c>
      <c r="M11" s="12">
        <f t="shared" si="6"/>
        <v>617.5440000000001</v>
      </c>
      <c r="N11" s="11">
        <f t="shared" si="7"/>
        <v>3705.264</v>
      </c>
      <c r="O11" s="11">
        <f t="shared" si="8"/>
        <v>0</v>
      </c>
    </row>
    <row r="12" spans="1:15" ht="16.5" thickBot="1">
      <c r="A12" s="6">
        <v>4</v>
      </c>
      <c r="B12" s="7" t="s">
        <v>11</v>
      </c>
      <c r="C12" s="8">
        <v>0</v>
      </c>
      <c r="D12" s="9">
        <v>1.67</v>
      </c>
      <c r="E12" s="10">
        <f>B64</f>
        <v>771.9300000000001</v>
      </c>
      <c r="F12" s="11">
        <f t="shared" si="9"/>
        <v>1289.1231</v>
      </c>
      <c r="G12" s="11">
        <f t="shared" si="0"/>
        <v>7734.738600000001</v>
      </c>
      <c r="H12" s="11">
        <f t="shared" si="1"/>
        <v>1289.1231</v>
      </c>
      <c r="I12" s="12">
        <f t="shared" si="2"/>
        <v>1289.1231</v>
      </c>
      <c r="J12" s="12">
        <f t="shared" si="3"/>
        <v>1289.1231</v>
      </c>
      <c r="K12" s="12">
        <f t="shared" si="4"/>
        <v>1289.1231</v>
      </c>
      <c r="L12" s="12">
        <f t="shared" si="5"/>
        <v>1289.1231</v>
      </c>
      <c r="M12" s="12">
        <f t="shared" si="6"/>
        <v>1289.1231</v>
      </c>
      <c r="N12" s="11">
        <f t="shared" si="7"/>
        <v>7734.7386</v>
      </c>
      <c r="O12" s="11">
        <f t="shared" si="8"/>
        <v>0</v>
      </c>
    </row>
    <row r="13" spans="1:15" ht="32.25" thickBot="1">
      <c r="A13" s="6">
        <v>5</v>
      </c>
      <c r="B13" s="7" t="s">
        <v>12</v>
      </c>
      <c r="C13" s="8">
        <v>0</v>
      </c>
      <c r="D13" s="9">
        <v>0.36</v>
      </c>
      <c r="E13" s="10">
        <f>B64</f>
        <v>771.9300000000001</v>
      </c>
      <c r="F13" s="11">
        <f t="shared" si="9"/>
        <v>277.89480000000003</v>
      </c>
      <c r="G13" s="11">
        <f t="shared" si="0"/>
        <v>1667.3688000000002</v>
      </c>
      <c r="H13" s="11">
        <f t="shared" si="1"/>
        <v>277.89480000000003</v>
      </c>
      <c r="I13" s="12">
        <f t="shared" si="2"/>
        <v>277.89480000000003</v>
      </c>
      <c r="J13" s="12">
        <f t="shared" si="3"/>
        <v>277.89480000000003</v>
      </c>
      <c r="K13" s="12">
        <f t="shared" si="4"/>
        <v>277.89480000000003</v>
      </c>
      <c r="L13" s="12">
        <f t="shared" si="5"/>
        <v>277.89480000000003</v>
      </c>
      <c r="M13" s="12">
        <f t="shared" si="6"/>
        <v>277.89480000000003</v>
      </c>
      <c r="N13" s="11">
        <f t="shared" si="7"/>
        <v>1667.3688000000002</v>
      </c>
      <c r="O13" s="11">
        <f t="shared" si="8"/>
        <v>0</v>
      </c>
    </row>
    <row r="14" spans="1:18" ht="16.5" thickBot="1">
      <c r="A14" s="6">
        <v>6</v>
      </c>
      <c r="B14" s="7" t="s">
        <v>13</v>
      </c>
      <c r="C14" s="8">
        <v>0</v>
      </c>
      <c r="D14" s="9">
        <v>1.47</v>
      </c>
      <c r="E14" s="10">
        <f>B64</f>
        <v>771.9300000000001</v>
      </c>
      <c r="F14" s="11">
        <f t="shared" si="9"/>
        <v>1134.7371</v>
      </c>
      <c r="G14" s="11">
        <f t="shared" si="0"/>
        <v>6808.4226</v>
      </c>
      <c r="H14" s="11">
        <f t="shared" si="1"/>
        <v>1134.7371</v>
      </c>
      <c r="I14" s="12">
        <f t="shared" si="2"/>
        <v>1134.7371</v>
      </c>
      <c r="J14" s="12">
        <f t="shared" si="3"/>
        <v>1134.7371</v>
      </c>
      <c r="K14" s="12">
        <f t="shared" si="4"/>
        <v>1134.7371</v>
      </c>
      <c r="L14" s="12">
        <f t="shared" si="5"/>
        <v>1134.7371</v>
      </c>
      <c r="M14" s="12">
        <f t="shared" si="6"/>
        <v>1134.7371</v>
      </c>
      <c r="N14" s="11">
        <f t="shared" si="7"/>
        <v>6808.422600000001</v>
      </c>
      <c r="O14" s="11">
        <f t="shared" si="8"/>
        <v>0</v>
      </c>
      <c r="R14" t="s">
        <v>14</v>
      </c>
    </row>
    <row r="15" spans="1:15" ht="32.25" thickBot="1">
      <c r="A15" s="6">
        <v>7</v>
      </c>
      <c r="B15" s="7" t="s">
        <v>28</v>
      </c>
      <c r="C15" s="8">
        <v>-25388.6</v>
      </c>
      <c r="D15" s="9">
        <v>0.42</v>
      </c>
      <c r="E15" s="10">
        <f>B64</f>
        <v>771.9300000000001</v>
      </c>
      <c r="F15" s="11">
        <f>E15*D15</f>
        <v>324.2106</v>
      </c>
      <c r="G15" s="11">
        <f t="shared" si="0"/>
        <v>1945.2636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-23443.3364</v>
      </c>
    </row>
    <row r="16" spans="1:15" ht="32.25" thickBot="1">
      <c r="A16" s="6">
        <v>8</v>
      </c>
      <c r="B16" s="7" t="s">
        <v>15</v>
      </c>
      <c r="C16" s="8">
        <v>0</v>
      </c>
      <c r="D16" s="9">
        <v>0.16</v>
      </c>
      <c r="E16" s="10">
        <f>B64</f>
        <v>771.9300000000001</v>
      </c>
      <c r="F16" s="11">
        <f t="shared" si="9"/>
        <v>123.50880000000001</v>
      </c>
      <c r="G16" s="11">
        <f t="shared" si="0"/>
        <v>741.0528</v>
      </c>
      <c r="H16" s="11">
        <f t="shared" si="1"/>
        <v>123.50880000000001</v>
      </c>
      <c r="I16" s="12">
        <f t="shared" si="2"/>
        <v>123.50880000000001</v>
      </c>
      <c r="J16" s="12">
        <f t="shared" si="3"/>
        <v>123.50880000000001</v>
      </c>
      <c r="K16" s="12">
        <f t="shared" si="4"/>
        <v>123.50880000000001</v>
      </c>
      <c r="L16" s="12">
        <f t="shared" si="5"/>
        <v>123.50880000000001</v>
      </c>
      <c r="M16" s="12">
        <f t="shared" si="6"/>
        <v>123.50880000000001</v>
      </c>
      <c r="N16" s="11">
        <f t="shared" si="7"/>
        <v>741.0528000000002</v>
      </c>
      <c r="O16" s="11">
        <f t="shared" si="8"/>
        <v>0</v>
      </c>
    </row>
    <row r="17" spans="1:15" ht="16.5" thickBot="1">
      <c r="A17" s="6">
        <v>9</v>
      </c>
      <c r="B17" s="13" t="s">
        <v>16</v>
      </c>
      <c r="C17" s="8">
        <v>0</v>
      </c>
      <c r="D17" s="9">
        <f>SUM(D9:D16)</f>
        <v>6.41</v>
      </c>
      <c r="E17" s="14"/>
      <c r="F17" s="11">
        <f>SUM(F9:F16)</f>
        <v>4948.0713000000005</v>
      </c>
      <c r="G17" s="11">
        <f>SUM(G9:G16)</f>
        <v>29688.4278</v>
      </c>
      <c r="H17" s="11">
        <v>0</v>
      </c>
      <c r="I17" s="12">
        <f aca="true" t="shared" si="10" ref="I17:N17">SUM(I9:I16)</f>
        <v>4623.8607</v>
      </c>
      <c r="J17" s="12">
        <f t="shared" si="10"/>
        <v>4623.8607</v>
      </c>
      <c r="K17" s="12">
        <f t="shared" si="10"/>
        <v>4623.8607</v>
      </c>
      <c r="L17" s="12">
        <f t="shared" si="10"/>
        <v>4623.8607</v>
      </c>
      <c r="M17" s="12">
        <f t="shared" si="10"/>
        <v>4623.8607</v>
      </c>
      <c r="N17" s="12">
        <f t="shared" si="10"/>
        <v>27743.164200000003</v>
      </c>
      <c r="O17" s="11">
        <f>SUM(O9:O16)</f>
        <v>-23443.3364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39</v>
      </c>
      <c r="C20" s="22">
        <f>G17</f>
        <v>29688.4278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18</v>
      </c>
      <c r="C21" s="3">
        <f>E64</f>
        <v>33184.94</v>
      </c>
      <c r="D21" s="3" t="s">
        <v>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40</v>
      </c>
      <c r="C22" s="3">
        <f>F64</f>
        <v>8952.739999999998</v>
      </c>
      <c r="D22" s="3" t="s">
        <v>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41</v>
      </c>
      <c r="C23" s="22">
        <f>N17</f>
        <v>27743.164200000003</v>
      </c>
      <c r="D23" t="s">
        <v>17</v>
      </c>
    </row>
    <row r="24" spans="2:4" ht="15.75">
      <c r="B24" s="3" t="s">
        <v>19</v>
      </c>
      <c r="C24" s="24">
        <f>E64*0.044</f>
        <v>1460.13736</v>
      </c>
      <c r="D24" t="s">
        <v>17</v>
      </c>
    </row>
    <row r="25" spans="2:4" ht="15.75">
      <c r="B25" s="3" t="s">
        <v>20</v>
      </c>
      <c r="C25" s="24">
        <f>E64*0.01</f>
        <v>331.8494</v>
      </c>
      <c r="D25" t="s">
        <v>17</v>
      </c>
    </row>
    <row r="28" spans="2:3" ht="15">
      <c r="B28" t="s">
        <v>21</v>
      </c>
      <c r="C28" s="25">
        <f>O17</f>
        <v>-23443.3364</v>
      </c>
    </row>
    <row r="31" spans="2:3" ht="15">
      <c r="B31" t="s">
        <v>22</v>
      </c>
      <c r="C31" s="25">
        <f>G17-D64</f>
        <v>0.06780000000071595</v>
      </c>
    </row>
    <row r="47" spans="2:6" ht="30">
      <c r="B47" s="26" t="s">
        <v>23</v>
      </c>
      <c r="C47" s="28" t="s">
        <v>35</v>
      </c>
      <c r="D47" s="26" t="s">
        <v>24</v>
      </c>
      <c r="E47" s="26" t="s">
        <v>25</v>
      </c>
      <c r="F47" s="26" t="s">
        <v>26</v>
      </c>
    </row>
    <row r="48" spans="2:6" ht="15">
      <c r="B48" s="26">
        <v>42.65</v>
      </c>
      <c r="C48" s="26">
        <v>3977.83</v>
      </c>
      <c r="D48" s="26">
        <v>1640.34</v>
      </c>
      <c r="E48" s="26">
        <v>5344.78</v>
      </c>
      <c r="F48" s="26">
        <f aca="true" t="shared" si="11" ref="F48:F54">C48+D48-E48</f>
        <v>273.3900000000003</v>
      </c>
    </row>
    <row r="49" spans="2:6" ht="15">
      <c r="B49" s="26">
        <v>45.07</v>
      </c>
      <c r="C49" s="26">
        <v>832.89</v>
      </c>
      <c r="D49" s="26">
        <v>1733.4</v>
      </c>
      <c r="E49" s="26">
        <v>1342.98</v>
      </c>
      <c r="F49" s="26">
        <f t="shared" si="11"/>
        <v>1223.31</v>
      </c>
    </row>
    <row r="50" spans="2:6" ht="15">
      <c r="B50" s="26">
        <v>41.67</v>
      </c>
      <c r="C50" s="26">
        <v>256.69</v>
      </c>
      <c r="D50" s="26">
        <v>1602.6</v>
      </c>
      <c r="E50" s="26">
        <v>1145.33</v>
      </c>
      <c r="F50" s="26">
        <f t="shared" si="11"/>
        <v>713.96</v>
      </c>
    </row>
    <row r="51" spans="2:6" ht="15">
      <c r="B51" s="30">
        <v>42.65</v>
      </c>
      <c r="C51" s="26">
        <v>3876.22</v>
      </c>
      <c r="D51" s="26">
        <v>1640.34</v>
      </c>
      <c r="E51" s="26"/>
      <c r="F51" s="26">
        <f t="shared" si="11"/>
        <v>5516.5599999999995</v>
      </c>
    </row>
    <row r="52" spans="2:6" ht="15">
      <c r="B52" s="26">
        <v>64.8</v>
      </c>
      <c r="C52" s="29">
        <v>0</v>
      </c>
      <c r="D52" s="29">
        <v>2492.22</v>
      </c>
      <c r="E52" s="26">
        <v>2492.22</v>
      </c>
      <c r="F52" s="26">
        <f t="shared" si="11"/>
        <v>0</v>
      </c>
    </row>
    <row r="53" spans="2:6" ht="15">
      <c r="B53" s="26">
        <v>45.17</v>
      </c>
      <c r="C53" s="26">
        <v>0</v>
      </c>
      <c r="D53" s="26">
        <v>1737.24</v>
      </c>
      <c r="E53" s="26">
        <v>1737.24</v>
      </c>
      <c r="F53" s="26">
        <f t="shared" si="11"/>
        <v>0</v>
      </c>
    </row>
    <row r="54" spans="2:6" ht="15">
      <c r="B54" s="26">
        <v>41.67</v>
      </c>
      <c r="C54" s="26">
        <v>0</v>
      </c>
      <c r="D54" s="26">
        <v>1602.6</v>
      </c>
      <c r="E54" s="26">
        <v>1602.6</v>
      </c>
      <c r="F54" s="26">
        <f t="shared" si="11"/>
        <v>0</v>
      </c>
    </row>
    <row r="55" spans="2:6" ht="15">
      <c r="B55" s="27">
        <v>41.32</v>
      </c>
      <c r="C55" s="27">
        <v>845.98</v>
      </c>
      <c r="D55" s="26">
        <v>1589.16</v>
      </c>
      <c r="E55" s="27">
        <v>1905.42</v>
      </c>
      <c r="F55" s="26">
        <f aca="true" t="shared" si="12" ref="F55:F63">C55+D55-E55</f>
        <v>529.7200000000003</v>
      </c>
    </row>
    <row r="56" spans="2:6" ht="15">
      <c r="B56" s="26">
        <v>41.5</v>
      </c>
      <c r="C56" s="26">
        <v>0</v>
      </c>
      <c r="D56" s="26">
        <v>1596.12</v>
      </c>
      <c r="E56" s="26">
        <v>1596.12</v>
      </c>
      <c r="F56" s="26">
        <f t="shared" si="12"/>
        <v>0</v>
      </c>
    </row>
    <row r="57" spans="2:6" ht="15">
      <c r="B57" s="26">
        <v>44.25</v>
      </c>
      <c r="C57" s="29">
        <v>545.16</v>
      </c>
      <c r="D57" s="26">
        <v>1701.84</v>
      </c>
      <c r="E57" s="26">
        <v>2247</v>
      </c>
      <c r="F57" s="26">
        <f>C57+D57-E57</f>
        <v>0</v>
      </c>
    </row>
    <row r="58" spans="2:6" ht="15">
      <c r="B58" s="26">
        <v>64.8</v>
      </c>
      <c r="C58" s="26">
        <v>798.34</v>
      </c>
      <c r="D58" s="26">
        <v>2492.22</v>
      </c>
      <c r="E58" s="26">
        <v>3290.56</v>
      </c>
      <c r="F58" s="26">
        <f t="shared" si="12"/>
        <v>0</v>
      </c>
    </row>
    <row r="59" spans="2:6" ht="15">
      <c r="B59" s="26">
        <v>41.32</v>
      </c>
      <c r="C59" s="26">
        <v>0</v>
      </c>
      <c r="D59" s="26">
        <v>1589.16</v>
      </c>
      <c r="E59" s="26">
        <v>1589.16</v>
      </c>
      <c r="F59" s="26">
        <f t="shared" si="12"/>
        <v>0</v>
      </c>
    </row>
    <row r="60" spans="2:6" ht="15">
      <c r="B60" s="26">
        <v>41.67</v>
      </c>
      <c r="C60" s="26">
        <v>256.69</v>
      </c>
      <c r="D60" s="26">
        <v>1602.6</v>
      </c>
      <c r="E60" s="26">
        <v>1859.29</v>
      </c>
      <c r="F60" s="26">
        <f t="shared" si="12"/>
        <v>0</v>
      </c>
    </row>
    <row r="61" spans="2:6" ht="15">
      <c r="B61" s="26">
        <v>45.1</v>
      </c>
      <c r="C61" s="26">
        <v>277.82</v>
      </c>
      <c r="D61" s="26">
        <v>1734.54</v>
      </c>
      <c r="E61" s="26">
        <v>1723.27</v>
      </c>
      <c r="F61" s="26">
        <f t="shared" si="12"/>
        <v>289.0899999999999</v>
      </c>
    </row>
    <row r="62" spans="2:6" ht="15">
      <c r="B62" s="26">
        <v>64.84</v>
      </c>
      <c r="C62" s="26">
        <v>0</v>
      </c>
      <c r="D62" s="26">
        <v>2493.72</v>
      </c>
      <c r="E62" s="26">
        <v>2493.72</v>
      </c>
      <c r="F62" s="26">
        <f t="shared" si="12"/>
        <v>0</v>
      </c>
    </row>
    <row r="63" spans="2:6" ht="15">
      <c r="B63" s="26">
        <v>63.45</v>
      </c>
      <c r="C63" s="26">
        <v>781.7</v>
      </c>
      <c r="D63" s="26">
        <v>2440.26</v>
      </c>
      <c r="E63" s="26">
        <v>2815.25</v>
      </c>
      <c r="F63" s="26">
        <f t="shared" si="12"/>
        <v>406.71000000000004</v>
      </c>
    </row>
    <row r="64" spans="2:6" ht="15">
      <c r="B64" s="26">
        <f>SUM(B48:B63)</f>
        <v>771.9300000000001</v>
      </c>
      <c r="C64" s="26">
        <f>SUM(C48:C63)</f>
        <v>12449.32</v>
      </c>
      <c r="D64" s="26">
        <f>SUM(D48:D63)</f>
        <v>29688.36</v>
      </c>
      <c r="E64" s="26">
        <f>SUM(E48:E63)</f>
        <v>33184.94</v>
      </c>
      <c r="F64" s="26">
        <f>SUM(F48:F63)</f>
        <v>8952.739999999998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2015-02-24T11:05:58Z</cp:lastPrinted>
  <dcterms:created xsi:type="dcterms:W3CDTF">2015-02-16T12:36:37Z</dcterms:created>
  <dcterms:modified xsi:type="dcterms:W3CDTF">2015-02-24T11:07:09Z</dcterms:modified>
  <cp:category/>
  <cp:version/>
  <cp:contentType/>
  <cp:contentStatus/>
</cp:coreProperties>
</file>